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 iterate="1"/>
</workbook>
</file>

<file path=xl/calcChain.xml><?xml version="1.0" encoding="utf-8"?>
<calcChain xmlns="http://schemas.openxmlformats.org/spreadsheetml/2006/main">
  <c r="P25" i="1"/>
  <c r="O25"/>
  <c r="N25"/>
  <c r="M25"/>
  <c r="L25"/>
  <c r="K25"/>
  <c r="J25"/>
  <c r="I25"/>
  <c r="H25"/>
  <c r="G25"/>
  <c r="F25"/>
  <c r="E25"/>
  <c r="D25"/>
  <c r="P21"/>
  <c r="P18"/>
  <c r="P15"/>
  <c r="P12"/>
  <c r="O9"/>
  <c r="N9"/>
  <c r="M9"/>
  <c r="L9"/>
  <c r="K9"/>
  <c r="J9"/>
  <c r="I9"/>
  <c r="H9"/>
  <c r="G9"/>
  <c r="F9"/>
  <c r="E9"/>
  <c r="D9"/>
  <c r="P9" s="1"/>
  <c r="P6"/>
</calcChain>
</file>

<file path=xl/sharedStrings.xml><?xml version="1.0" encoding="utf-8"?>
<sst xmlns="http://schemas.openxmlformats.org/spreadsheetml/2006/main" count="40" uniqueCount="28">
  <si>
    <t>Технологический расход электрической энергии в электрических сетях ООО "Сельхозэнерго" на 2019 год</t>
  </si>
  <si>
    <t>№ п/п</t>
  </si>
  <si>
    <t>Договор</t>
  </si>
  <si>
    <t>Показатель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</si>
  <si>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</si>
  <si>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</si>
  <si>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</si>
  <si>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</si>
  <si>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</si>
  <si>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</si>
  <si>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</si>
  <si>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</si>
  <si>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</si>
  <si>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</si>
  <si>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</si>
  <si>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</si>
  <si>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год</t>
  </si>
  <si>
    <t>55100001012909 от 05.09.2017 г.</t>
  </si>
  <si>
    <t>потери в электрических сетях  тыс. кВт*ч</t>
  </si>
  <si>
    <t>потери мощности МВт</t>
  </si>
  <si>
    <t>55040382381877 от 15.02.2018 г.</t>
  </si>
  <si>
    <t>55030752750095 от 01.02.2019 г.</t>
  </si>
  <si>
    <t>55030782780096 от 01.02.2019 г.</t>
  </si>
  <si>
    <t>55040372371775 от 31.01.2019 г.</t>
  </si>
  <si>
    <t>55040312310521 от 01.01.2019 г.</t>
  </si>
  <si>
    <t>Итого</t>
  </si>
  <si>
    <t>Директор ООО "Сельхозэнерго"</t>
  </si>
  <si>
    <t>Токарев А. К.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</si>
</sst>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charset val="204"/>
      <scheme val="minor"/>
    </font>
    <font>
      <sz val="10"/>
      <color rgb="FF00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/>
    <xf numFmtId="164" fontId="0" fillId="0" borderId="3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workbookViewId="0">
      <selection activeCell="M29" sqref="M29"/>
    </sheetView>
  </sheetViews>
  <sheetFormatPr defaultRowHeight="15"/>
  <cols>
    <col min="1" max="1" width="4.140625" customWidth="1"/>
    <col min="2" max="2" width="17.5703125" customWidth="1"/>
    <col min="3" max="3" width="17" customWidth="1"/>
  </cols>
  <sheetData>
    <row r="1" spans="1:16">
      <c r="C1" t="s">
        <v>0</v>
      </c>
    </row>
    <row r="3" spans="1:16" ht="30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</row>
    <row r="4" spans="1:16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2">
        <v>10</v>
      </c>
      <c r="K4" s="2">
        <v>11</v>
      </c>
      <c r="L4" s="2">
        <v>12</v>
      </c>
      <c r="M4" s="2">
        <v>13</v>
      </c>
      <c r="N4" s="2">
        <v>14</v>
      </c>
      <c r="O4" s="2">
        <v>15</v>
      </c>
      <c r="P4" s="2">
        <v>16</v>
      </c>
    </row>
    <row r="5" spans="1:16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44.25" customHeight="1">
      <c r="A6" s="11">
        <v>1</v>
      </c>
      <c r="B6" s="13" t="s">
        <v>17</v>
      </c>
      <c r="C6" s="1" t="s">
        <v>18</v>
      </c>
      <c r="D6" s="2">
        <v>110</v>
      </c>
      <c r="E6" s="2">
        <v>83</v>
      </c>
      <c r="F6" s="2">
        <v>120</v>
      </c>
      <c r="G6" s="2">
        <v>80</v>
      </c>
      <c r="H6" s="2">
        <v>80</v>
      </c>
      <c r="I6" s="2">
        <v>80</v>
      </c>
      <c r="J6" s="2">
        <v>75</v>
      </c>
      <c r="K6" s="2">
        <v>80</v>
      </c>
      <c r="L6" s="2">
        <v>80</v>
      </c>
      <c r="M6" s="2">
        <v>80</v>
      </c>
      <c r="N6" s="2">
        <v>100</v>
      </c>
      <c r="O6" s="2">
        <v>120</v>
      </c>
      <c r="P6" s="2">
        <f>SUM(D6:O6)</f>
        <v>1088</v>
      </c>
    </row>
    <row r="7" spans="1:16" ht="16.5" customHeight="1">
      <c r="A7" s="11"/>
      <c r="B7" s="13"/>
      <c r="C7" s="2" t="s">
        <v>19</v>
      </c>
      <c r="D7" s="2">
        <v>0.2</v>
      </c>
      <c r="E7" s="2">
        <v>0.2</v>
      </c>
      <c r="F7" s="2">
        <v>0.2</v>
      </c>
      <c r="G7" s="2">
        <v>0.2</v>
      </c>
      <c r="H7" s="2">
        <v>0.2</v>
      </c>
      <c r="I7" s="2">
        <v>0.2</v>
      </c>
      <c r="J7" s="2">
        <v>0.2</v>
      </c>
      <c r="K7" s="2">
        <v>0.2</v>
      </c>
      <c r="L7" s="2">
        <v>0.2</v>
      </c>
      <c r="M7" s="2">
        <v>0.2</v>
      </c>
      <c r="N7" s="2">
        <v>0.2</v>
      </c>
      <c r="O7" s="2">
        <v>0.2</v>
      </c>
      <c r="P7" s="2">
        <v>0.2</v>
      </c>
    </row>
    <row r="8" spans="1:16">
      <c r="A8" s="3"/>
      <c r="B8" s="4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45.75" customHeight="1">
      <c r="A9" s="11">
        <v>2</v>
      </c>
      <c r="B9" s="12" t="s">
        <v>20</v>
      </c>
      <c r="C9" s="1" t="s">
        <v>18</v>
      </c>
      <c r="D9" s="2">
        <f>D24-D6-D15-D21-1.57</f>
        <v>99.602000000000004</v>
      </c>
      <c r="E9" s="2">
        <f>E24-E6-E15-E21-1.572</f>
        <v>35.6</v>
      </c>
      <c r="F9" s="2">
        <f>F24-F6-F15-F21-1.57</f>
        <v>38.602000000000004</v>
      </c>
      <c r="G9" s="2">
        <f>G24-G6-G15-G21-1.57</f>
        <v>39.602000000000004</v>
      </c>
      <c r="H9" s="2">
        <f>H24-H6-H15-H21-2.67</f>
        <v>38.502000000000002</v>
      </c>
      <c r="I9" s="2">
        <f>I24-I6-I15-I21-2.67</f>
        <v>38.502000000000002</v>
      </c>
      <c r="J9" s="2">
        <f>J24-J6-J15-J21-2.67</f>
        <v>38.502000000000002</v>
      </c>
      <c r="K9" s="2">
        <f>K24-K6-K15-K21-2.67</f>
        <v>38.502000000000002</v>
      </c>
      <c r="L9" s="2">
        <f>L24-L6-L15-L21-2.672</f>
        <v>38.500000000000007</v>
      </c>
      <c r="M9" s="2">
        <f>M24-M6-M15-M21-2.672</f>
        <v>38.500000000000007</v>
      </c>
      <c r="N9" s="2">
        <f>N24-N6-N15-N21-2.672</f>
        <v>37.500000000000007</v>
      </c>
      <c r="O9" s="2">
        <f>O24-O6-O15-O21-2.672</f>
        <v>89.5</v>
      </c>
      <c r="P9" s="2">
        <f>SUM(D9:O9)</f>
        <v>571.41399999999999</v>
      </c>
    </row>
    <row r="10" spans="1:16" ht="15" customHeight="1">
      <c r="A10" s="11"/>
      <c r="B10" s="12"/>
      <c r="C10" s="2" t="s">
        <v>19</v>
      </c>
      <c r="D10" s="2">
        <v>0.13200000000000001</v>
      </c>
      <c r="E10" s="2">
        <v>0.13200000000000001</v>
      </c>
      <c r="F10" s="2">
        <v>0.13200000000000001</v>
      </c>
      <c r="G10" s="2">
        <v>0.13200000000000001</v>
      </c>
      <c r="H10" s="2">
        <v>0.13200000000000001</v>
      </c>
      <c r="I10" s="2">
        <v>0.13200000000000001</v>
      </c>
      <c r="J10" s="2">
        <v>0.13200000000000001</v>
      </c>
      <c r="K10" s="2">
        <v>0.13200000000000001</v>
      </c>
      <c r="L10" s="2">
        <v>0.13200000000000001</v>
      </c>
      <c r="M10" s="2">
        <v>0.13200000000000001</v>
      </c>
      <c r="N10" s="2">
        <v>0.13200000000000001</v>
      </c>
      <c r="O10" s="2">
        <v>0.13200000000000001</v>
      </c>
      <c r="P10" s="2">
        <v>0.13200000000000001</v>
      </c>
    </row>
    <row r="11" spans="1:16">
      <c r="A11" s="3"/>
      <c r="B11" s="5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43.5" customHeight="1">
      <c r="A12" s="11">
        <v>3</v>
      </c>
      <c r="B12" s="12" t="s">
        <v>21</v>
      </c>
      <c r="C12" s="1" t="s">
        <v>18</v>
      </c>
      <c r="D12" s="2">
        <v>0.83499999999999996</v>
      </c>
      <c r="E12" s="2">
        <v>0.83499999999999996</v>
      </c>
      <c r="F12" s="2">
        <v>0.83499999999999996</v>
      </c>
      <c r="G12" s="2">
        <v>0.83499999999999996</v>
      </c>
      <c r="H12" s="2">
        <v>1.9350000000000001</v>
      </c>
      <c r="I12" s="2">
        <v>1.9350000000000001</v>
      </c>
      <c r="J12" s="2">
        <v>1.9350000000000001</v>
      </c>
      <c r="K12" s="2">
        <v>1.9350000000000001</v>
      </c>
      <c r="L12" s="2">
        <v>1.9350000000000001</v>
      </c>
      <c r="M12" s="2">
        <v>1.9350000000000001</v>
      </c>
      <c r="N12" s="2">
        <v>1.9350000000000001</v>
      </c>
      <c r="O12" s="2">
        <v>1.9350000000000001</v>
      </c>
      <c r="P12" s="2">
        <f>SUM(D12:O12)</f>
        <v>18.82</v>
      </c>
    </row>
    <row r="13" spans="1:16" ht="16.5" customHeight="1">
      <c r="A13" s="11"/>
      <c r="B13" s="12"/>
      <c r="C13" s="2" t="s">
        <v>19</v>
      </c>
      <c r="D13" s="2">
        <v>5.0000000000000001E-4</v>
      </c>
      <c r="E13" s="2">
        <v>5.0000000000000001E-4</v>
      </c>
      <c r="F13" s="2">
        <v>5.0000000000000001E-4</v>
      </c>
      <c r="G13" s="2">
        <v>5.0000000000000001E-4</v>
      </c>
      <c r="H13" s="2">
        <v>5.0000000000000001E-4</v>
      </c>
      <c r="I13" s="2">
        <v>5.0000000000000001E-4</v>
      </c>
      <c r="J13" s="2">
        <v>5.0000000000000001E-4</v>
      </c>
      <c r="K13" s="2">
        <v>5.0000000000000001E-4</v>
      </c>
      <c r="L13" s="2">
        <v>5.0000000000000001E-4</v>
      </c>
      <c r="M13" s="2">
        <v>5.0000000000000001E-4</v>
      </c>
      <c r="N13" s="2">
        <v>5.0000000000000001E-4</v>
      </c>
      <c r="O13" s="2">
        <v>5.0000000000000001E-4</v>
      </c>
      <c r="P13" s="2">
        <v>5.0000000000000001E-4</v>
      </c>
    </row>
    <row r="14" spans="1:16">
      <c r="A14" s="3"/>
      <c r="B14" s="5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45" customHeight="1">
      <c r="A15" s="11">
        <v>4</v>
      </c>
      <c r="B15" s="12" t="s">
        <v>22</v>
      </c>
      <c r="C15" s="1" t="s">
        <v>18</v>
      </c>
      <c r="D15" s="2">
        <v>0.56499999999999995</v>
      </c>
      <c r="E15" s="2">
        <v>0.56499999999999995</v>
      </c>
      <c r="F15" s="2">
        <v>0.56499999999999995</v>
      </c>
      <c r="G15" s="2">
        <v>0.56499999999999995</v>
      </c>
      <c r="H15" s="2">
        <v>0.56499999999999995</v>
      </c>
      <c r="I15" s="2">
        <v>0.56499999999999995</v>
      </c>
      <c r="J15" s="2">
        <v>0.56499999999999995</v>
      </c>
      <c r="K15" s="2">
        <v>0.56499999999999995</v>
      </c>
      <c r="L15" s="2">
        <v>0.56499999999999995</v>
      </c>
      <c r="M15" s="2">
        <v>0.56499999999999995</v>
      </c>
      <c r="N15" s="2">
        <v>0.56499999999999995</v>
      </c>
      <c r="O15" s="2">
        <v>0.56499999999999995</v>
      </c>
      <c r="P15" s="2">
        <f>SUM(D15:O15)</f>
        <v>6.7799999999999976</v>
      </c>
    </row>
    <row r="16" spans="1:16" ht="15" customHeight="1">
      <c r="A16" s="11"/>
      <c r="B16" s="12"/>
      <c r="C16" s="2" t="s">
        <v>19</v>
      </c>
      <c r="D16" s="2">
        <v>5.0000000000000001E-4</v>
      </c>
      <c r="E16" s="2">
        <v>5.0000000000000001E-4</v>
      </c>
      <c r="F16" s="2">
        <v>5.0000000000000001E-4</v>
      </c>
      <c r="G16" s="2">
        <v>5.0000000000000001E-4</v>
      </c>
      <c r="H16" s="2">
        <v>5.0000000000000001E-4</v>
      </c>
      <c r="I16" s="2">
        <v>5.0000000000000001E-4</v>
      </c>
      <c r="J16" s="2">
        <v>5.0000000000000001E-4</v>
      </c>
      <c r="K16" s="2">
        <v>5.0000000000000001E-4</v>
      </c>
      <c r="L16" s="2">
        <v>5.0000000000000001E-4</v>
      </c>
      <c r="M16" s="2">
        <v>5.0000000000000001E-4</v>
      </c>
      <c r="N16" s="2">
        <v>5.0000000000000001E-4</v>
      </c>
      <c r="O16" s="2">
        <v>5.0000000000000001E-4</v>
      </c>
      <c r="P16" s="2">
        <v>5.0000000000000001E-4</v>
      </c>
    </row>
    <row r="17" spans="1:16">
      <c r="A17" s="3"/>
      <c r="B17" s="5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45" customHeight="1">
      <c r="A18" s="11">
        <v>5</v>
      </c>
      <c r="B18" s="12" t="s">
        <v>23</v>
      </c>
      <c r="C18" s="1" t="s">
        <v>18</v>
      </c>
      <c r="D18" s="2">
        <v>0.73699999999999999</v>
      </c>
      <c r="E18" s="2">
        <v>0.73699999999999999</v>
      </c>
      <c r="F18" s="2">
        <v>0.73699999999999999</v>
      </c>
      <c r="G18" s="2">
        <v>0.73699999999999999</v>
      </c>
      <c r="H18" s="2">
        <v>0.73699999999999999</v>
      </c>
      <c r="I18" s="2">
        <v>0.73699999999999999</v>
      </c>
      <c r="J18" s="2">
        <v>0.73699999999999999</v>
      </c>
      <c r="K18" s="2">
        <v>0.73699999999999999</v>
      </c>
      <c r="L18" s="2">
        <v>0.73699999999999999</v>
      </c>
      <c r="M18" s="2">
        <v>0.73699999999999999</v>
      </c>
      <c r="N18" s="2">
        <v>0.73699999999999999</v>
      </c>
      <c r="O18" s="2">
        <v>0.73699999999999999</v>
      </c>
      <c r="P18" s="2">
        <f>SUM(D18:O18)</f>
        <v>8.8439999999999994</v>
      </c>
    </row>
    <row r="19" spans="1:16" ht="15" customHeight="1">
      <c r="A19" s="11"/>
      <c r="B19" s="12"/>
      <c r="C19" s="2" t="s">
        <v>19</v>
      </c>
      <c r="D19" s="2">
        <v>5.0000000000000001E-4</v>
      </c>
      <c r="E19" s="2">
        <v>5.0000000000000001E-4</v>
      </c>
      <c r="F19" s="2">
        <v>5.0000000000000001E-4</v>
      </c>
      <c r="G19" s="2">
        <v>5.0000000000000001E-4</v>
      </c>
      <c r="H19" s="2">
        <v>5.0000000000000001E-4</v>
      </c>
      <c r="I19" s="2">
        <v>5.0000000000000001E-4</v>
      </c>
      <c r="J19" s="2">
        <v>5.0000000000000001E-4</v>
      </c>
      <c r="K19" s="2">
        <v>5.0000000000000001E-4</v>
      </c>
      <c r="L19" s="2">
        <v>5.0000000000000001E-4</v>
      </c>
      <c r="M19" s="2">
        <v>5.0000000000000001E-4</v>
      </c>
      <c r="N19" s="2">
        <v>5.0000000000000001E-4</v>
      </c>
      <c r="O19" s="2">
        <v>5.0000000000000001E-4</v>
      </c>
      <c r="P19" s="2">
        <v>1E-3</v>
      </c>
    </row>
    <row r="20" spans="1:16">
      <c r="A20" s="3"/>
      <c r="B20" s="5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44.25" customHeight="1">
      <c r="A21" s="11">
        <v>6</v>
      </c>
      <c r="B21" s="12" t="s">
        <v>24</v>
      </c>
      <c r="C21" s="1" t="s">
        <v>18</v>
      </c>
      <c r="D21" s="2">
        <v>0.26300000000000001</v>
      </c>
      <c r="E21" s="2">
        <v>0.26300000000000001</v>
      </c>
      <c r="F21" s="2">
        <v>0.26300000000000001</v>
      </c>
      <c r="G21" s="2">
        <v>0.26300000000000001</v>
      </c>
      <c r="H21" s="2">
        <v>0.26300000000000001</v>
      </c>
      <c r="I21" s="2">
        <v>0.26300000000000001</v>
      </c>
      <c r="J21" s="2">
        <v>0.26300000000000001</v>
      </c>
      <c r="K21" s="2">
        <v>0.26300000000000001</v>
      </c>
      <c r="L21" s="2">
        <v>0.26300000000000001</v>
      </c>
      <c r="M21" s="2">
        <v>0.26300000000000001</v>
      </c>
      <c r="N21" s="2">
        <v>0.26300000000000001</v>
      </c>
      <c r="O21" s="2">
        <v>0.26300000000000001</v>
      </c>
      <c r="P21" s="2">
        <f>SUM(D21:O21)</f>
        <v>3.1559999999999993</v>
      </c>
    </row>
    <row r="22" spans="1:16" ht="15.75" customHeight="1">
      <c r="A22" s="11"/>
      <c r="B22" s="12"/>
      <c r="C22" s="2" t="s">
        <v>19</v>
      </c>
      <c r="D22" s="2">
        <v>5.0000000000000001E-4</v>
      </c>
      <c r="E22" s="2">
        <v>5.0000000000000001E-4</v>
      </c>
      <c r="F22" s="2">
        <v>5.0000000000000001E-4</v>
      </c>
      <c r="G22" s="2">
        <v>5.0000000000000001E-4</v>
      </c>
      <c r="H22" s="2">
        <v>5.0000000000000001E-4</v>
      </c>
      <c r="I22" s="2">
        <v>5.0000000000000001E-4</v>
      </c>
      <c r="J22" s="2">
        <v>5.0000000000000001E-4</v>
      </c>
      <c r="K22" s="2">
        <v>5.0000000000000001E-4</v>
      </c>
      <c r="L22" s="2">
        <v>5.0000000000000001E-4</v>
      </c>
      <c r="M22" s="2">
        <v>5.0000000000000001E-4</v>
      </c>
      <c r="N22" s="2">
        <v>5.0000000000000001E-4</v>
      </c>
      <c r="O22" s="2">
        <v>5.0000000000000001E-4</v>
      </c>
      <c r="P22" s="2">
        <v>5.0000000000000001E-4</v>
      </c>
    </row>
    <row r="23" spans="1:16">
      <c r="A23" s="3"/>
      <c r="B23" s="5"/>
      <c r="C23" s="2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46.5" customHeight="1">
      <c r="A24" s="11">
        <v>7</v>
      </c>
      <c r="B24" s="12" t="s">
        <v>25</v>
      </c>
      <c r="C24" s="1" t="s">
        <v>18</v>
      </c>
      <c r="D24" s="7">
        <v>212</v>
      </c>
      <c r="E24" s="7">
        <v>121</v>
      </c>
      <c r="F24" s="7">
        <v>161</v>
      </c>
      <c r="G24" s="7">
        <v>122</v>
      </c>
      <c r="H24" s="7">
        <v>122</v>
      </c>
      <c r="I24" s="7">
        <v>122</v>
      </c>
      <c r="J24" s="7">
        <v>117</v>
      </c>
      <c r="K24" s="7">
        <v>122</v>
      </c>
      <c r="L24" s="7">
        <v>122</v>
      </c>
      <c r="M24" s="7">
        <v>122</v>
      </c>
      <c r="N24" s="7">
        <v>141</v>
      </c>
      <c r="O24" s="7">
        <v>213</v>
      </c>
      <c r="P24" s="8">
        <v>1697</v>
      </c>
    </row>
    <row r="25" spans="1:16" ht="15.75" customHeight="1">
      <c r="A25" s="11"/>
      <c r="B25" s="12"/>
      <c r="C25" s="2" t="s">
        <v>19</v>
      </c>
      <c r="D25" s="9">
        <f>D22+D19+D16+D13+D10+D7</f>
        <v>0.33400000000000002</v>
      </c>
      <c r="E25" s="9">
        <f t="shared" ref="E25:O25" si="0">E22+E19+E16+E13+E10+E7</f>
        <v>0.33400000000000002</v>
      </c>
      <c r="F25" s="9">
        <f t="shared" si="0"/>
        <v>0.33400000000000002</v>
      </c>
      <c r="G25" s="9">
        <f t="shared" si="0"/>
        <v>0.33400000000000002</v>
      </c>
      <c r="H25" s="9">
        <f t="shared" si="0"/>
        <v>0.33400000000000002</v>
      </c>
      <c r="I25" s="9">
        <f t="shared" si="0"/>
        <v>0.33400000000000002</v>
      </c>
      <c r="J25" s="9">
        <f t="shared" si="0"/>
        <v>0.33400000000000002</v>
      </c>
      <c r="K25" s="9">
        <f t="shared" si="0"/>
        <v>0.33400000000000002</v>
      </c>
      <c r="L25" s="9">
        <f t="shared" si="0"/>
        <v>0.33400000000000002</v>
      </c>
      <c r="M25" s="9">
        <f t="shared" si="0"/>
        <v>0.33400000000000002</v>
      </c>
      <c r="N25" s="9">
        <f t="shared" si="0"/>
        <v>0.33400000000000002</v>
      </c>
      <c r="O25" s="9">
        <f t="shared" si="0"/>
        <v>0.33400000000000002</v>
      </c>
      <c r="P25" s="10">
        <f>P19+P16+P13+P10+P7</f>
        <v>0.33400000000000002</v>
      </c>
    </row>
    <row r="28" spans="1:16">
      <c r="C28" t="s">
        <v>26</v>
      </c>
      <c r="I28" t="s">
        <v>27</v>
      </c>
    </row>
  </sheetData>
  <mergeCells count="14">
    <mergeCell ref="A6:A7"/>
    <mergeCell ref="B6:B7"/>
    <mergeCell ref="A9:A10"/>
    <mergeCell ref="B9:B10"/>
    <mergeCell ref="A12:A13"/>
    <mergeCell ref="B12:B13"/>
    <mergeCell ref="A24:A25"/>
    <mergeCell ref="B24:B25"/>
    <mergeCell ref="A15:A16"/>
    <mergeCell ref="B15:B16"/>
    <mergeCell ref="A18:A19"/>
    <mergeCell ref="B18:B19"/>
    <mergeCell ref="A21:A22"/>
    <mergeCell ref="B21:B22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2019-05-27T08:14:50Z</dcterms:modified>
</cp:coreProperties>
</file>